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Special Projects Grant" sheetId="1" r:id="rId1"/>
    <sheet name="Proposal" sheetId="2" r:id="rId2"/>
    <sheet name="Proposed Budget" sheetId="3" r:id="rId3"/>
    <sheet name="Example - VOC Starer Trad Rack" sheetId="4" r:id="rId4"/>
    <sheet name="Example - Rack Budget" sheetId="5" r:id="rId5"/>
  </sheets>
  <definedNames/>
  <calcPr fullCalcOnLoad="1"/>
</workbook>
</file>

<file path=xl/sharedStrings.xml><?xml version="1.0" encoding="utf-8"?>
<sst xmlns="http://schemas.openxmlformats.org/spreadsheetml/2006/main" count="149" uniqueCount="97">
  <si>
    <t xml:space="preserve"> </t>
  </si>
  <si>
    <t>Proposal Title:</t>
  </si>
  <si>
    <t>(Title)</t>
  </si>
  <si>
    <t>Propose Lead:</t>
  </si>
  <si>
    <t>(Your Name / Email)</t>
  </si>
  <si>
    <t>Objective:</t>
  </si>
  <si>
    <t>(What will this purpose of this proposal? What will it enable VOCers to do?)</t>
  </si>
  <si>
    <t>Use Cases:</t>
  </si>
  <si>
    <t>(Who is going to use it? In which ways will the proposal funds be applied?)</t>
  </si>
  <si>
    <t>User Base #</t>
  </si>
  <si>
    <t>( Estimate and breakdown of the number and identity of the users of the proposal)</t>
  </si>
  <si>
    <t>Expected Lifespan</t>
  </si>
  <si>
    <t xml:space="preserve"> What is the expected wear/tear lifespan of the proposal? If broken is the equipment easily repaired</t>
  </si>
  <si>
    <t>VOC Logistics:</t>
  </si>
  <si>
    <t>Equipment: ( Where will the item be stored? Who will maintain it? How will it be distributed fairly? Deposit Cost? ...)</t>
  </si>
  <si>
    <t>Other Project: Are there any additional resources you need from the exec/VOC members to complete your project?</t>
  </si>
  <si>
    <t>Further Comments</t>
  </si>
  <si>
    <t>( Will the proposal require special rules or considerations for VOC use? Is there anything left out which you want to say? )</t>
  </si>
  <si>
    <t>Cost</t>
  </si>
  <si>
    <t>Users</t>
  </si>
  <si>
    <t>Lifespan</t>
  </si>
  <si>
    <t>Annual Cost/Users/Year</t>
  </si>
  <si>
    <t>(do if appropriate)</t>
  </si>
  <si>
    <t>(Low)</t>
  </si>
  <si>
    <t>(High)</t>
  </si>
  <si>
    <t>Deliverable</t>
  </si>
  <si>
    <t>Date (expected)</t>
  </si>
  <si>
    <t>Item</t>
  </si>
  <si>
    <t>Description</t>
  </si>
  <si>
    <t>Price (New)</t>
  </si>
  <si>
    <t>Price (Used)</t>
  </si>
  <si>
    <t># Units</t>
  </si>
  <si>
    <t>Source</t>
  </si>
  <si>
    <t>Cost Low</t>
  </si>
  <si>
    <t>Cost High</t>
  </si>
  <si>
    <t>X4 Cam</t>
  </si>
  <si>
    <t>Size 0.3</t>
  </si>
  <si>
    <t>N/A</t>
  </si>
  <si>
    <t>MEC</t>
  </si>
  <si>
    <t>C4 Cam</t>
  </si>
  <si>
    <t>Size 0.5</t>
  </si>
  <si>
    <t>…</t>
  </si>
  <si>
    <t>Sub Total</t>
  </si>
  <si>
    <t>Total</t>
  </si>
  <si>
    <t>VOC Starter Trad Rack</t>
  </si>
  <si>
    <t>The VOC Trad Rack is for teaching new trad climbers and letting new trad climbers practice their skills without having to purchase an entire rack at once.</t>
  </si>
  <si>
    <t>It is not a supplemental rack to be taken out in parts or used in heavy wear/tear situtions in place of your own gear.</t>
  </si>
  <si>
    <t>Rock 4 or equivalent classes (Rock Party / Son of Rock / Lead Ladder)</t>
  </si>
  <si>
    <t>Rock 4 instructors may borrow year-round to teach on VOC trips</t>
  </si>
  <si>
    <t>Students may borrow in the 6 mo period after taking Rock 4 or equivalent</t>
  </si>
  <si>
    <t>RP Rock 4 Students</t>
  </si>
  <si>
    <t>SOR Rock 4 Students</t>
  </si>
  <si>
    <t>LL Students</t>
  </si>
  <si>
    <t>Rock 4-level Instructors</t>
  </si>
  <si>
    <t>&amp; possibly more small Rock 4 class students</t>
  </si>
  <si>
    <t>Cams</t>
  </si>
  <si>
    <t>5 years</t>
  </si>
  <si>
    <t>(with user-funded replacements as needed)</t>
  </si>
  <si>
    <t>Nuts</t>
  </si>
  <si>
    <t>8 years</t>
  </si>
  <si>
    <t>Trad QM: One QM (or exec) will be responsible for ongoing inspection of the trad rack. The Trad QM also manages the user list on the website. Any wear/tear queries will go to the Trad QM.</t>
  </si>
  <si>
    <t>User List:  On the website (not wiki), the Trad QM manages the list of members who may borrow the starter rack and for which periods. Include Start/End Dates.</t>
  </si>
  <si>
    <t>Consider allowing members to also borrow the 'Lead Rope'</t>
  </si>
  <si>
    <t>Consider calender booking similar to Canoe as well (if needed)</t>
  </si>
  <si>
    <t>Deposit Cost: $200 - $500</t>
  </si>
  <si>
    <t>Special Considerations:</t>
  </si>
  <si>
    <t>Users perform a full inspection of the rack prior to use. Let the Trad QM know if you find anything.</t>
  </si>
  <si>
    <t>Rack is for  "easy" climbs. The point is to learn trad ( &lt; 5.9, single pitch)</t>
  </si>
  <si>
    <t>Keep the rack sustainable. If you break/fix/significantly wear any gear let the Trad QM know. You may be asked to purchase a replacement (like you would if you borrowed a rack from a friend).</t>
  </si>
  <si>
    <t>Inform the Trad QM if you fall on the gear</t>
  </si>
  <si>
    <t>Consider partnering up with other Rock 4 students to share the rack</t>
  </si>
  <si>
    <t>Consider doing extra work-hikes or running trips as a 'thanks' for using the starter rack.</t>
  </si>
  <si>
    <t>Complete trad rack purchased</t>
  </si>
  <si>
    <t>Oct 1st 2016</t>
  </si>
  <si>
    <t>Trad rack available to members (rental logistics figured out)</t>
  </si>
  <si>
    <t>Oct 10th 2016</t>
  </si>
  <si>
    <t>Gear</t>
  </si>
  <si>
    <t>Size</t>
  </si>
  <si>
    <t>Price New</t>
  </si>
  <si>
    <t>Price Used (available)</t>
  </si>
  <si>
    <t>Price Used (Looking)</t>
  </si>
  <si>
    <t>From</t>
  </si>
  <si>
    <t>Units</t>
  </si>
  <si>
    <t>Cam Racking Carabiners</t>
  </si>
  <si>
    <t>Neutrino</t>
  </si>
  <si>
    <t>na</t>
  </si>
  <si>
    <t>Hex</t>
  </si>
  <si>
    <t>Artem</t>
  </si>
  <si>
    <t>Wedgemount Nuts</t>
  </si>
  <si>
    <t>Set</t>
  </si>
  <si>
    <t>Grandwall</t>
  </si>
  <si>
    <t>Nut + Hex Racking Carabiners</t>
  </si>
  <si>
    <t>Oval</t>
  </si>
  <si>
    <t>Racking Sling</t>
  </si>
  <si>
    <t>60cm</t>
  </si>
  <si>
    <t>Transportation / Shipping</t>
  </si>
  <si>
    <t>* Prior to purchasing anything new, an effort to buy the things above 'Used'  for the "looking' price will be made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</si>
</sst>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10</xdr:col>
      <xdr:colOff>400050</xdr:colOff>
      <xdr:row>17</xdr:row>
      <xdr:rowOff>190500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28600" y="180975"/>
          <a:ext cx="6267450" cy="32480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VOC Special Projects Grant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VOC is a growing community and we would like to serve our members as best as possible. If you have a project idea to improve the VOC and the initiative to make it happen, then the exec would like to help!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Special Projects Grant can be applied for throughout the year with the objective of improving the long term interests of the VOC for it's members. Some possible grants include; purchase of eqiupment for the gear library, books, outdoor resources; workhike applications for the huts/trails; or the development of something we haven't even thought of yet, we want to hear your ideas.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constitutional purpose of the VOC is: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"Promote an interest in self-propelled outdoor activities at UBC.", proposed projects should conform to this purpose.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out the following sheets (Proposal and Proposed Budget) and submit it to the vice-president. You'll be invited to an exec meeting where everyone can discuss the proposal and hash out any details.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luck!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2" sqref="A22"/>
    </sheetView>
  </sheetViews>
  <sheetFormatPr defaultColWidth="9.140625" defaultRowHeight="15"/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R26" sqref="R26"/>
    </sheetView>
  </sheetViews>
  <sheetFormatPr defaultColWidth="9.140625" defaultRowHeight="15"/>
  <cols>
    <col min="1" max="1" width="22.57421875" style="0" customWidth="1"/>
  </cols>
  <sheetData>
    <row r="1" spans="1:2" ht="15">
      <c r="A1" s="3" t="s">
        <v>1</v>
      </c>
      <c r="B1" t="s">
        <v>2</v>
      </c>
    </row>
    <row r="2" spans="1:2" ht="15">
      <c r="A2" s="3" t="s">
        <v>3</v>
      </c>
      <c r="B2" t="s">
        <v>4</v>
      </c>
    </row>
    <row r="3" spans="1:2" ht="15">
      <c r="A3" s="3" t="s">
        <v>5</v>
      </c>
      <c r="B3" t="s">
        <v>6</v>
      </c>
    </row>
    <row r="6" spans="1:2" ht="15">
      <c r="A6" s="3" t="s">
        <v>7</v>
      </c>
      <c r="B6" t="s">
        <v>8</v>
      </c>
    </row>
    <row r="9" spans="1:2" ht="15">
      <c r="A9" s="3" t="s">
        <v>9</v>
      </c>
      <c r="B9" t="s">
        <v>10</v>
      </c>
    </row>
    <row r="12" spans="1:2" ht="15">
      <c r="A12" s="3" t="s">
        <v>11</v>
      </c>
      <c r="B12" t="s">
        <v>12</v>
      </c>
    </row>
    <row r="15" spans="1:2" ht="15">
      <c r="A15" s="3" t="s">
        <v>13</v>
      </c>
      <c r="B15" t="s">
        <v>14</v>
      </c>
    </row>
    <row r="16" ht="15">
      <c r="B16" t="s">
        <v>15</v>
      </c>
    </row>
    <row r="18" spans="1:2" ht="15">
      <c r="A18" s="3" t="s">
        <v>16</v>
      </c>
      <c r="B18" t="s">
        <v>17</v>
      </c>
    </row>
    <row r="20" spans="1:8" ht="15">
      <c r="A20" s="3" t="s">
        <v>18</v>
      </c>
      <c r="B20" s="3" t="s">
        <v>19</v>
      </c>
      <c r="C20" s="3" t="s">
        <v>20</v>
      </c>
      <c r="D20" s="3"/>
      <c r="E20" s="3" t="s">
        <v>21</v>
      </c>
      <c r="H20" t="s">
        <v>22</v>
      </c>
    </row>
    <row r="21" spans="1:7" ht="15">
      <c r="A21">
        <v>437</v>
      </c>
      <c r="B21">
        <v>46</v>
      </c>
      <c r="C21">
        <v>8</v>
      </c>
      <c r="E21">
        <f>A21/B21/C21</f>
        <v>1.1875</v>
      </c>
      <c r="G21" t="s">
        <v>23</v>
      </c>
    </row>
    <row r="22" spans="1:7" ht="15">
      <c r="A22">
        <v>804.1600000000001</v>
      </c>
      <c r="B22">
        <v>20</v>
      </c>
      <c r="C22">
        <v>5</v>
      </c>
      <c r="E22">
        <f>A22/B22/C22</f>
        <v>8.0416</v>
      </c>
      <c r="G22" t="s">
        <v>24</v>
      </c>
    </row>
    <row r="24" spans="1:2" ht="15">
      <c r="A24" s="3" t="s">
        <v>25</v>
      </c>
      <c r="B24" s="3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57421875" style="0" customWidth="1"/>
    <col min="2" max="2" width="13.57421875" style="0" customWidth="1"/>
    <col min="3" max="3" width="16.57421875" style="0" customWidth="1"/>
    <col min="4" max="4" width="15.140625" style="0" customWidth="1"/>
    <col min="5" max="5" width="12.8515625" style="0" customWidth="1"/>
  </cols>
  <sheetData>
    <row r="1" spans="1:2" ht="15">
      <c r="A1" s="3" t="s">
        <v>1</v>
      </c>
      <c r="B1" t="s">
        <v>2</v>
      </c>
    </row>
    <row r="2" spans="1:10" ht="15">
      <c r="A2" s="3" t="s">
        <v>3</v>
      </c>
      <c r="B2" t="s">
        <v>4</v>
      </c>
      <c r="C2" s="3"/>
      <c r="D2" s="3"/>
      <c r="E2" s="3"/>
      <c r="F2" s="3"/>
      <c r="G2" s="3"/>
      <c r="I2" s="3"/>
      <c r="J2" s="3"/>
    </row>
    <row r="4" spans="1:8" ht="15">
      <c r="A4" s="3" t="s">
        <v>27</v>
      </c>
      <c r="B4" s="3" t="s">
        <v>28</v>
      </c>
      <c r="C4" s="3" t="s">
        <v>29</v>
      </c>
      <c r="D4" s="3" t="s">
        <v>30</v>
      </c>
      <c r="E4" s="4" t="s">
        <v>31</v>
      </c>
      <c r="F4" s="3" t="s">
        <v>32</v>
      </c>
      <c r="G4" s="3" t="s">
        <v>33</v>
      </c>
      <c r="H4" s="3" t="s">
        <v>34</v>
      </c>
    </row>
    <row r="5" spans="1:8" ht="15">
      <c r="A5" s="5" t="s">
        <v>35</v>
      </c>
      <c r="B5" s="5" t="s">
        <v>36</v>
      </c>
      <c r="C5" s="5">
        <v>77</v>
      </c>
      <c r="D5" s="5" t="s">
        <v>37</v>
      </c>
      <c r="E5" s="5">
        <v>1</v>
      </c>
      <c r="F5" s="5" t="s">
        <v>38</v>
      </c>
      <c r="G5" s="5">
        <v>77</v>
      </c>
      <c r="H5" s="5">
        <f>C5*E5</f>
        <v>77</v>
      </c>
    </row>
    <row r="6" spans="1:8" ht="15">
      <c r="A6" s="5" t="s">
        <v>39</v>
      </c>
      <c r="B6" s="5" t="s">
        <v>40</v>
      </c>
      <c r="C6" s="5">
        <v>68</v>
      </c>
      <c r="D6" s="5">
        <v>45</v>
      </c>
      <c r="E6" s="5">
        <v>2</v>
      </c>
      <c r="F6" s="5" t="s">
        <v>38</v>
      </c>
      <c r="G6" s="5">
        <f>E6*D6</f>
        <v>90</v>
      </c>
      <c r="H6" s="5">
        <f>C6*E6</f>
        <v>136</v>
      </c>
    </row>
    <row r="7" spans="1:8" ht="15">
      <c r="A7" s="5" t="s">
        <v>41</v>
      </c>
      <c r="B7" s="5"/>
      <c r="C7" s="5"/>
      <c r="D7" s="5"/>
      <c r="E7" s="5"/>
      <c r="F7" s="5"/>
      <c r="G7" s="5"/>
      <c r="H7" s="5"/>
    </row>
    <row r="10" spans="1:8" ht="15">
      <c r="A10" s="3" t="s">
        <v>42</v>
      </c>
      <c r="G10">
        <f>SUM(G5:G9)</f>
        <v>167</v>
      </c>
      <c r="H10">
        <f>SUM(H5:H9)</f>
        <v>213</v>
      </c>
    </row>
    <row r="11" ht="15">
      <c r="A11" s="3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J35" sqref="J35"/>
    </sheetView>
  </sheetViews>
  <sheetFormatPr defaultColWidth="9.140625" defaultRowHeight="15"/>
  <cols>
    <col min="1" max="1" width="23.7109375" style="0" customWidth="1"/>
    <col min="2" max="2" width="29.7109375" style="0" customWidth="1"/>
    <col min="3" max="3" width="13.28125" style="0" customWidth="1"/>
  </cols>
  <sheetData>
    <row r="1" ht="15">
      <c r="A1" s="3" t="s">
        <v>44</v>
      </c>
    </row>
    <row r="2" spans="1:2" ht="15">
      <c r="A2" s="3" t="s">
        <v>5</v>
      </c>
      <c r="B2" t="s">
        <v>45</v>
      </c>
    </row>
    <row r="3" ht="15">
      <c r="B3" t="s">
        <v>46</v>
      </c>
    </row>
    <row r="5" spans="1:2" ht="15">
      <c r="A5" s="3" t="s">
        <v>7</v>
      </c>
      <c r="B5" t="s">
        <v>47</v>
      </c>
    </row>
    <row r="6" ht="15">
      <c r="B6" t="s">
        <v>48</v>
      </c>
    </row>
    <row r="7" ht="15">
      <c r="B7" t="s">
        <v>49</v>
      </c>
    </row>
    <row r="9" spans="1:3" ht="15">
      <c r="A9" s="3" t="s">
        <v>9</v>
      </c>
      <c r="B9" t="s">
        <v>50</v>
      </c>
      <c r="C9">
        <v>12</v>
      </c>
    </row>
    <row r="10" spans="2:3" ht="15">
      <c r="B10" t="s">
        <v>51</v>
      </c>
      <c r="C10">
        <v>12</v>
      </c>
    </row>
    <row r="11" spans="2:3" ht="15">
      <c r="B11" t="s">
        <v>52</v>
      </c>
      <c r="C11">
        <v>12</v>
      </c>
    </row>
    <row r="12" spans="2:4" ht="15">
      <c r="B12" t="s">
        <v>53</v>
      </c>
      <c r="C12">
        <v>10</v>
      </c>
      <c r="D12" t="s">
        <v>54</v>
      </c>
    </row>
    <row r="14" spans="1:4" ht="15">
      <c r="A14" s="3" t="s">
        <v>11</v>
      </c>
      <c r="B14" t="s">
        <v>55</v>
      </c>
      <c r="C14" t="s">
        <v>56</v>
      </c>
      <c r="D14" t="s">
        <v>57</v>
      </c>
    </row>
    <row r="15" spans="2:4" ht="15">
      <c r="B15" t="s">
        <v>58</v>
      </c>
      <c r="C15" t="s">
        <v>59</v>
      </c>
      <c r="D15" t="s">
        <v>57</v>
      </c>
    </row>
    <row r="17" spans="1:2" ht="15">
      <c r="A17" s="3" t="s">
        <v>13</v>
      </c>
      <c r="B17" s="6" t="s">
        <v>60</v>
      </c>
    </row>
    <row r="18" ht="15">
      <c r="B18" s="6" t="s">
        <v>61</v>
      </c>
    </row>
    <row r="19" ht="15">
      <c r="B19" s="6" t="s">
        <v>62</v>
      </c>
    </row>
    <row r="20" ht="15">
      <c r="B20" s="6" t="s">
        <v>63</v>
      </c>
    </row>
    <row r="21" ht="15">
      <c r="B21" s="6" t="s">
        <v>64</v>
      </c>
    </row>
    <row r="23" spans="1:2" ht="15">
      <c r="A23" s="3" t="s">
        <v>65</v>
      </c>
      <c r="B23" t="s">
        <v>66</v>
      </c>
    </row>
    <row r="24" ht="15">
      <c r="B24" t="s">
        <v>67</v>
      </c>
    </row>
    <row r="25" ht="15">
      <c r="B25" t="s">
        <v>68</v>
      </c>
    </row>
    <row r="26" ht="15">
      <c r="B26" t="s">
        <v>69</v>
      </c>
    </row>
    <row r="27" ht="15">
      <c r="B27" t="s">
        <v>70</v>
      </c>
    </row>
    <row r="28" ht="15">
      <c r="B28" t="s">
        <v>71</v>
      </c>
    </row>
    <row r="30" spans="1:8" ht="15">
      <c r="A30" s="3" t="s">
        <v>18</v>
      </c>
      <c r="B30" s="3" t="s">
        <v>19</v>
      </c>
      <c r="C30" s="3" t="s">
        <v>20</v>
      </c>
      <c r="D30" s="3"/>
      <c r="E30" s="3" t="s">
        <v>21</v>
      </c>
      <c r="H30" t="s">
        <v>22</v>
      </c>
    </row>
    <row r="31" spans="1:7" ht="15">
      <c r="A31">
        <v>437</v>
      </c>
      <c r="B31">
        <v>46</v>
      </c>
      <c r="C31">
        <v>8</v>
      </c>
      <c r="E31">
        <f>A31/B31/C31</f>
        <v>1.1875</v>
      </c>
      <c r="G31" t="s">
        <v>23</v>
      </c>
    </row>
    <row r="32" spans="1:7" ht="15">
      <c r="A32">
        <v>804.1600000000001</v>
      </c>
      <c r="B32">
        <v>20</v>
      </c>
      <c r="C32">
        <v>5</v>
      </c>
      <c r="E32">
        <f>A32/B32/C32</f>
        <v>8.0416</v>
      </c>
      <c r="G32" t="s">
        <v>24</v>
      </c>
    </row>
    <row r="34" spans="1:3" ht="15">
      <c r="A34" s="3" t="s">
        <v>25</v>
      </c>
      <c r="C34" s="3" t="s">
        <v>26</v>
      </c>
    </row>
    <row r="35" spans="1:3" ht="15">
      <c r="A35" t="s">
        <v>72</v>
      </c>
      <c r="C35" t="s">
        <v>73</v>
      </c>
    </row>
    <row r="36" spans="1:3" ht="15">
      <c r="A36" t="s">
        <v>74</v>
      </c>
      <c r="C36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12.7109375" style="0" customWidth="1"/>
    <col min="4" max="4" width="21.8515625" style="0" customWidth="1"/>
    <col min="5" max="5" width="19.57421875" style="0" customWidth="1"/>
    <col min="6" max="6" width="12.28125" style="0" customWidth="1"/>
  </cols>
  <sheetData>
    <row r="1" ht="15">
      <c r="A1" s="3" t="s">
        <v>44</v>
      </c>
    </row>
    <row r="2" spans="1:10" ht="15">
      <c r="A2" s="3" t="s">
        <v>76</v>
      </c>
      <c r="B2" s="3" t="s">
        <v>77</v>
      </c>
      <c r="C2" s="3" t="s">
        <v>78</v>
      </c>
      <c r="D2" s="3" t="s">
        <v>79</v>
      </c>
      <c r="E2" s="3" t="s">
        <v>80</v>
      </c>
      <c r="F2" s="3" t="s">
        <v>81</v>
      </c>
      <c r="G2" s="3" t="s">
        <v>82</v>
      </c>
      <c r="I2" s="3" t="s">
        <v>33</v>
      </c>
      <c r="J2" s="3" t="s">
        <v>34</v>
      </c>
    </row>
    <row r="3" spans="1:10" ht="15">
      <c r="A3" t="s">
        <v>35</v>
      </c>
      <c r="B3">
        <v>0.3</v>
      </c>
      <c r="C3">
        <v>77</v>
      </c>
      <c r="E3">
        <v>40</v>
      </c>
      <c r="F3" t="s">
        <v>38</v>
      </c>
      <c r="G3">
        <v>1</v>
      </c>
      <c r="I3">
        <f aca="true" t="shared" si="0" ref="I3:I9">E3*G3</f>
        <v>40</v>
      </c>
      <c r="J3">
        <f aca="true" t="shared" si="1" ref="J3:J10">C3*G3</f>
        <v>77</v>
      </c>
    </row>
    <row r="4" spans="1:10" ht="15">
      <c r="A4" t="s">
        <v>35</v>
      </c>
      <c r="B4">
        <v>4</v>
      </c>
      <c r="C4">
        <v>77</v>
      </c>
      <c r="E4">
        <v>40</v>
      </c>
      <c r="F4" t="s">
        <v>38</v>
      </c>
      <c r="G4">
        <v>1</v>
      </c>
      <c r="I4">
        <f t="shared" si="0"/>
        <v>40</v>
      </c>
      <c r="J4">
        <f t="shared" si="1"/>
        <v>77</v>
      </c>
    </row>
    <row r="5" spans="1:10" ht="15">
      <c r="A5" t="s">
        <v>39</v>
      </c>
      <c r="B5">
        <v>0.5</v>
      </c>
      <c r="C5">
        <v>68</v>
      </c>
      <c r="E5">
        <v>35</v>
      </c>
      <c r="F5" t="s">
        <v>38</v>
      </c>
      <c r="G5">
        <v>1</v>
      </c>
      <c r="I5">
        <f t="shared" si="0"/>
        <v>35</v>
      </c>
      <c r="J5">
        <f t="shared" si="1"/>
        <v>68</v>
      </c>
    </row>
    <row r="6" spans="1:10" ht="15">
      <c r="A6" t="s">
        <v>39</v>
      </c>
      <c r="B6">
        <v>0.75</v>
      </c>
      <c r="C6">
        <v>68</v>
      </c>
      <c r="E6">
        <v>35</v>
      </c>
      <c r="F6" t="s">
        <v>38</v>
      </c>
      <c r="G6">
        <v>1</v>
      </c>
      <c r="I6">
        <f t="shared" si="0"/>
        <v>35</v>
      </c>
      <c r="J6">
        <f t="shared" si="1"/>
        <v>68</v>
      </c>
    </row>
    <row r="7" spans="1:10" ht="15">
      <c r="A7" t="s">
        <v>39</v>
      </c>
      <c r="B7">
        <v>1</v>
      </c>
      <c r="C7">
        <v>72</v>
      </c>
      <c r="E7">
        <v>35</v>
      </c>
      <c r="F7" t="s">
        <v>38</v>
      </c>
      <c r="G7">
        <v>1</v>
      </c>
      <c r="I7">
        <f t="shared" si="0"/>
        <v>35</v>
      </c>
      <c r="J7">
        <f t="shared" si="1"/>
        <v>72</v>
      </c>
    </row>
    <row r="8" spans="1:10" ht="15">
      <c r="A8" t="s">
        <v>39</v>
      </c>
      <c r="B8">
        <v>2</v>
      </c>
      <c r="C8">
        <v>77</v>
      </c>
      <c r="E8">
        <v>35</v>
      </c>
      <c r="F8" t="s">
        <v>38</v>
      </c>
      <c r="G8">
        <v>1</v>
      </c>
      <c r="I8">
        <f t="shared" si="0"/>
        <v>35</v>
      </c>
      <c r="J8">
        <f t="shared" si="1"/>
        <v>77</v>
      </c>
    </row>
    <row r="9" spans="1:10" ht="15">
      <c r="A9" t="s">
        <v>39</v>
      </c>
      <c r="B9">
        <v>3</v>
      </c>
      <c r="C9">
        <v>77</v>
      </c>
      <c r="E9">
        <v>35</v>
      </c>
      <c r="F9" t="s">
        <v>38</v>
      </c>
      <c r="G9">
        <v>1</v>
      </c>
      <c r="I9">
        <f t="shared" si="0"/>
        <v>35</v>
      </c>
      <c r="J9">
        <f t="shared" si="1"/>
        <v>77</v>
      </c>
    </row>
    <row r="10" spans="1:10" ht="15">
      <c r="A10" t="s">
        <v>83</v>
      </c>
      <c r="B10" t="s">
        <v>84</v>
      </c>
      <c r="C10">
        <v>7</v>
      </c>
      <c r="D10" t="s">
        <v>85</v>
      </c>
      <c r="F10" t="s">
        <v>38</v>
      </c>
      <c r="G10">
        <v>7</v>
      </c>
      <c r="I10">
        <f>C10*G10</f>
        <v>49</v>
      </c>
      <c r="J10">
        <f t="shared" si="1"/>
        <v>49</v>
      </c>
    </row>
    <row r="11" spans="1:10" ht="15">
      <c r="A11" t="s">
        <v>86</v>
      </c>
      <c r="B11">
        <v>6</v>
      </c>
      <c r="D11">
        <v>5</v>
      </c>
      <c r="F11" t="s">
        <v>87</v>
      </c>
      <c r="G11">
        <v>0</v>
      </c>
      <c r="I11">
        <f aca="true" t="shared" si="2" ref="I11:I17">D11*G11</f>
        <v>0</v>
      </c>
      <c r="J11">
        <f aca="true" t="shared" si="3" ref="J11:J17">D11*G11</f>
        <v>0</v>
      </c>
    </row>
    <row r="12" spans="2:10" ht="15">
      <c r="B12">
        <v>7</v>
      </c>
      <c r="D12">
        <v>5</v>
      </c>
      <c r="F12" t="s">
        <v>87</v>
      </c>
      <c r="G12">
        <v>0</v>
      </c>
      <c r="I12">
        <f t="shared" si="2"/>
        <v>0</v>
      </c>
      <c r="J12">
        <f t="shared" si="3"/>
        <v>0</v>
      </c>
    </row>
    <row r="13" spans="2:10" ht="15">
      <c r="B13">
        <v>8</v>
      </c>
      <c r="D13">
        <v>5</v>
      </c>
      <c r="F13" t="s">
        <v>87</v>
      </c>
      <c r="G13">
        <v>0</v>
      </c>
      <c r="I13">
        <f t="shared" si="2"/>
        <v>0</v>
      </c>
      <c r="J13">
        <f t="shared" si="3"/>
        <v>0</v>
      </c>
    </row>
    <row r="14" spans="2:10" ht="15">
      <c r="B14">
        <v>9</v>
      </c>
      <c r="D14">
        <v>5</v>
      </c>
      <c r="F14" t="s">
        <v>87</v>
      </c>
      <c r="G14">
        <v>0</v>
      </c>
      <c r="I14">
        <f t="shared" si="2"/>
        <v>0</v>
      </c>
      <c r="J14">
        <f t="shared" si="3"/>
        <v>0</v>
      </c>
    </row>
    <row r="15" spans="2:10" ht="15">
      <c r="B15">
        <v>10</v>
      </c>
      <c r="D15">
        <v>5</v>
      </c>
      <c r="F15" t="s">
        <v>87</v>
      </c>
      <c r="G15">
        <v>0</v>
      </c>
      <c r="I15">
        <f t="shared" si="2"/>
        <v>0</v>
      </c>
      <c r="J15">
        <f t="shared" si="3"/>
        <v>0</v>
      </c>
    </row>
    <row r="16" spans="2:10" ht="15">
      <c r="B16">
        <v>11</v>
      </c>
      <c r="D16">
        <v>5</v>
      </c>
      <c r="F16" t="s">
        <v>87</v>
      </c>
      <c r="G16">
        <v>0</v>
      </c>
      <c r="I16">
        <f t="shared" si="2"/>
        <v>0</v>
      </c>
      <c r="J16">
        <f t="shared" si="3"/>
        <v>0</v>
      </c>
    </row>
    <row r="17" spans="2:10" ht="15">
      <c r="B17">
        <v>12</v>
      </c>
      <c r="D17">
        <v>5</v>
      </c>
      <c r="F17" t="s">
        <v>87</v>
      </c>
      <c r="G17">
        <v>0</v>
      </c>
      <c r="I17">
        <f t="shared" si="2"/>
        <v>0</v>
      </c>
      <c r="J17">
        <f t="shared" si="3"/>
        <v>0</v>
      </c>
    </row>
    <row r="18" spans="1:10" ht="15">
      <c r="A18" t="s">
        <v>88</v>
      </c>
      <c r="B18" t="s">
        <v>89</v>
      </c>
      <c r="C18">
        <v>40</v>
      </c>
      <c r="D18" t="s">
        <v>85</v>
      </c>
      <c r="E18">
        <v>30</v>
      </c>
      <c r="F18" t="s">
        <v>90</v>
      </c>
      <c r="G18">
        <v>2</v>
      </c>
      <c r="I18">
        <f>E18*G18</f>
        <v>60</v>
      </c>
      <c r="J18">
        <f>C18*G18</f>
        <v>80</v>
      </c>
    </row>
    <row r="19" spans="1:10" ht="15">
      <c r="A19" t="s">
        <v>91</v>
      </c>
      <c r="B19" t="s">
        <v>92</v>
      </c>
      <c r="C19">
        <v>7</v>
      </c>
      <c r="D19" t="s">
        <v>85</v>
      </c>
      <c r="F19" t="s">
        <v>38</v>
      </c>
      <c r="G19">
        <v>4</v>
      </c>
      <c r="I19">
        <f>C19*G19</f>
        <v>28</v>
      </c>
      <c r="J19">
        <f>C19*G19</f>
        <v>28</v>
      </c>
    </row>
    <row r="20" spans="1:10" ht="15">
      <c r="A20" t="s">
        <v>93</v>
      </c>
      <c r="B20" t="s">
        <v>94</v>
      </c>
      <c r="C20">
        <v>10</v>
      </c>
      <c r="D20" t="s">
        <v>85</v>
      </c>
      <c r="F20" t="s">
        <v>38</v>
      </c>
      <c r="G20">
        <v>1</v>
      </c>
      <c r="I20">
        <f>C20*G20</f>
        <v>10</v>
      </c>
      <c r="J20">
        <v>10</v>
      </c>
    </row>
    <row r="21" spans="1:10" ht="15">
      <c r="A21" t="s">
        <v>95</v>
      </c>
      <c r="C21">
        <v>0</v>
      </c>
      <c r="D21">
        <v>0</v>
      </c>
      <c r="E21">
        <v>0</v>
      </c>
      <c r="F21" t="s">
        <v>87</v>
      </c>
      <c r="G21">
        <v>1</v>
      </c>
      <c r="I21">
        <f>C21*G21</f>
        <v>0</v>
      </c>
      <c r="J21">
        <v>12</v>
      </c>
    </row>
    <row r="23" spans="1:10" ht="15">
      <c r="A23" s="3" t="s">
        <v>42</v>
      </c>
      <c r="I23">
        <f>SUM(I3:I20)</f>
        <v>402</v>
      </c>
      <c r="J23">
        <f>SUM(J3:J20)</f>
        <v>683</v>
      </c>
    </row>
    <row r="24" spans="1:10" ht="15">
      <c r="A24" s="3" t="s">
        <v>43</v>
      </c>
      <c r="I24">
        <v>437</v>
      </c>
      <c r="J24">
        <f>1.12*J23</f>
        <v>764.96</v>
      </c>
    </row>
    <row r="27" ht="15">
      <c r="A27" t="s">
        <v>96</v>
      </c>
    </row>
    <row r="33" ht="15">
      <c r="G33" t="s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artem</cp:lastModifiedBy>
  <dcterms:modified xsi:type="dcterms:W3CDTF">2016-10-14T11:21:56Z</dcterms:modified>
  <cp:category/>
  <cp:version/>
  <cp:contentType/>
  <cp:contentStatus/>
</cp:coreProperties>
</file>